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<sst xmlns="http://schemas.openxmlformats.org/spreadsheetml/2006/main" count="162" uniqueCount="89">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</sst>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42086814</v>
      </c>
      <c r="E10" s="14">
        <f t="shared" si="0"/>
        <v>-2919062.05</v>
      </c>
      <c r="F10" s="14">
        <f t="shared" si="0"/>
        <v>39167751.95</v>
      </c>
      <c r="G10" s="14">
        <f t="shared" si="0"/>
        <v>37785652</v>
      </c>
      <c r="H10" s="14">
        <f t="shared" si="0"/>
        <v>36215200.910000004</v>
      </c>
      <c r="I10" s="14">
        <f t="shared" si="0"/>
        <v>1382099.9500000004</v>
      </c>
    </row>
    <row r="11" spans="2:9" ht="12.75">
      <c r="B11" s="3" t="s">
        <v>12</v>
      </c>
      <c r="C11" s="9"/>
      <c r="D11" s="15">
        <f aca="true" t="shared" si="1" ref="D11:I11">SUM(D12:D18)</f>
        <v>30232134</v>
      </c>
      <c r="E11" s="15">
        <f t="shared" si="1"/>
        <v>2397497</v>
      </c>
      <c r="F11" s="15">
        <f t="shared" si="1"/>
        <v>32629631</v>
      </c>
      <c r="G11" s="15">
        <f t="shared" si="1"/>
        <v>31374189.740000002</v>
      </c>
      <c r="H11" s="15">
        <f t="shared" si="1"/>
        <v>31374189.740000002</v>
      </c>
      <c r="I11" s="15">
        <f t="shared" si="1"/>
        <v>1255441.2600000002</v>
      </c>
    </row>
    <row r="12" spans="2:9" ht="12.75">
      <c r="B12" s="13" t="s">
        <v>13</v>
      </c>
      <c r="C12" s="11"/>
      <c r="D12" s="15">
        <v>18551190</v>
      </c>
      <c r="E12" s="16">
        <v>2048357.78</v>
      </c>
      <c r="F12" s="16">
        <f>D12+E12</f>
        <v>20599547.78</v>
      </c>
      <c r="G12" s="16">
        <v>20121312.87</v>
      </c>
      <c r="H12" s="16">
        <v>20121312.87</v>
      </c>
      <c r="I12" s="16">
        <f>F12-G12</f>
        <v>478234.91000000015</v>
      </c>
    </row>
    <row r="13" spans="2:9" ht="12.75">
      <c r="B13" s="13" t="s">
        <v>14</v>
      </c>
      <c r="C13" s="11"/>
      <c r="D13" s="15">
        <v>611692</v>
      </c>
      <c r="E13" s="16">
        <v>-611692</v>
      </c>
      <c r="F13" s="16">
        <f aca="true" t="shared" si="2" ref="F13:F18">D13+E13</f>
        <v>0</v>
      </c>
      <c r="G13" s="16">
        <v>0</v>
      </c>
      <c r="H13" s="16">
        <v>0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5426558</v>
      </c>
      <c r="E14" s="16">
        <v>220636.88</v>
      </c>
      <c r="F14" s="16">
        <f t="shared" si="2"/>
        <v>5647194.88</v>
      </c>
      <c r="G14" s="16">
        <v>5560051.71</v>
      </c>
      <c r="H14" s="16">
        <v>5560051.71</v>
      </c>
      <c r="I14" s="16">
        <f t="shared" si="3"/>
        <v>87143.16999999993</v>
      </c>
    </row>
    <row r="15" spans="2:9" ht="12.75">
      <c r="B15" s="13" t="s">
        <v>16</v>
      </c>
      <c r="C15" s="11"/>
      <c r="D15" s="15">
        <v>3531522</v>
      </c>
      <c r="E15" s="16">
        <v>707199.04</v>
      </c>
      <c r="F15" s="16">
        <f t="shared" si="2"/>
        <v>4238721.04</v>
      </c>
      <c r="G15" s="16">
        <v>3664039.76</v>
      </c>
      <c r="H15" s="16">
        <v>3664039.76</v>
      </c>
      <c r="I15" s="16">
        <f t="shared" si="3"/>
        <v>574681.2800000003</v>
      </c>
    </row>
    <row r="16" spans="2:9" ht="12.75">
      <c r="B16" s="13" t="s">
        <v>17</v>
      </c>
      <c r="C16" s="11"/>
      <c r="D16" s="15">
        <v>2111172</v>
      </c>
      <c r="E16" s="16">
        <v>32995.3</v>
      </c>
      <c r="F16" s="16">
        <f t="shared" si="2"/>
        <v>2144167.3</v>
      </c>
      <c r="G16" s="16">
        <v>2028785.4</v>
      </c>
      <c r="H16" s="16">
        <v>2028785.4</v>
      </c>
      <c r="I16" s="16">
        <f t="shared" si="3"/>
        <v>115381.8999999999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1256586</v>
      </c>
      <c r="E19" s="15">
        <f t="shared" si="4"/>
        <v>-14454.000000000015</v>
      </c>
      <c r="F19" s="15">
        <f t="shared" si="4"/>
        <v>1242132.0000000002</v>
      </c>
      <c r="G19" s="15">
        <f t="shared" si="4"/>
        <v>1235820.96</v>
      </c>
      <c r="H19" s="15">
        <f t="shared" si="4"/>
        <v>353967</v>
      </c>
      <c r="I19" s="15">
        <f t="shared" si="4"/>
        <v>6311.040000000015</v>
      </c>
    </row>
    <row r="20" spans="2:9" ht="12.75">
      <c r="B20" s="13" t="s">
        <v>21</v>
      </c>
      <c r="C20" s="11"/>
      <c r="D20" s="15">
        <v>322940</v>
      </c>
      <c r="E20" s="16">
        <v>125001.53</v>
      </c>
      <c r="F20" s="15">
        <f aca="true" t="shared" si="5" ref="F20:F28">D20+E20</f>
        <v>447941.53</v>
      </c>
      <c r="G20" s="16">
        <v>447634.99</v>
      </c>
      <c r="H20" s="16">
        <v>52457.59</v>
      </c>
      <c r="I20" s="16">
        <f>F20-G20</f>
        <v>306.54000000003725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4200</v>
      </c>
      <c r="E22" s="16">
        <v>-4200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152800</v>
      </c>
      <c r="E23" s="16">
        <v>28729.31</v>
      </c>
      <c r="F23" s="15">
        <f t="shared" si="5"/>
        <v>181529.31</v>
      </c>
      <c r="G23" s="16">
        <v>181529.31</v>
      </c>
      <c r="H23" s="16">
        <v>21976.03</v>
      </c>
      <c r="I23" s="16">
        <f t="shared" si="6"/>
        <v>0</v>
      </c>
    </row>
    <row r="24" spans="2:9" ht="12.75">
      <c r="B24" s="13" t="s">
        <v>25</v>
      </c>
      <c r="C24" s="11"/>
      <c r="D24" s="15">
        <v>74475</v>
      </c>
      <c r="E24" s="16">
        <v>-12409.86</v>
      </c>
      <c r="F24" s="15">
        <f t="shared" si="5"/>
        <v>62065.14</v>
      </c>
      <c r="G24" s="16">
        <v>61666.1</v>
      </c>
      <c r="H24" s="16">
        <v>712.98</v>
      </c>
      <c r="I24" s="16">
        <f t="shared" si="6"/>
        <v>399.0400000000009</v>
      </c>
    </row>
    <row r="25" spans="2:9" ht="12.75">
      <c r="B25" s="13" t="s">
        <v>26</v>
      </c>
      <c r="C25" s="11"/>
      <c r="D25" s="15">
        <v>494500</v>
      </c>
      <c r="E25" s="16">
        <v>-222658.77</v>
      </c>
      <c r="F25" s="15">
        <f t="shared" si="5"/>
        <v>271841.23</v>
      </c>
      <c r="G25" s="16">
        <v>270621.5</v>
      </c>
      <c r="H25" s="16">
        <v>270621.5</v>
      </c>
      <c r="I25" s="16">
        <f t="shared" si="6"/>
        <v>1219.7299999999814</v>
      </c>
    </row>
    <row r="26" spans="2:9" ht="12.75">
      <c r="B26" s="13" t="s">
        <v>27</v>
      </c>
      <c r="C26" s="11"/>
      <c r="D26" s="15">
        <v>86500</v>
      </c>
      <c r="E26" s="16">
        <v>96174.93</v>
      </c>
      <c r="F26" s="15">
        <f t="shared" si="5"/>
        <v>182674.93</v>
      </c>
      <c r="G26" s="16">
        <v>180900.03</v>
      </c>
      <c r="H26" s="16">
        <v>8136.4</v>
      </c>
      <c r="I26" s="16">
        <f t="shared" si="6"/>
        <v>1774.8999999999942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121171</v>
      </c>
      <c r="E28" s="16">
        <v>-25091.14</v>
      </c>
      <c r="F28" s="15">
        <f t="shared" si="5"/>
        <v>96079.86</v>
      </c>
      <c r="G28" s="16">
        <v>93469.03</v>
      </c>
      <c r="H28" s="16">
        <v>62.5</v>
      </c>
      <c r="I28" s="16">
        <f t="shared" si="6"/>
        <v>2610.8300000000017</v>
      </c>
    </row>
    <row r="29" spans="2:9" ht="12.75">
      <c r="B29" s="3" t="s">
        <v>30</v>
      </c>
      <c r="C29" s="9"/>
      <c r="D29" s="15">
        <f aca="true" t="shared" si="7" ref="D29:I29">SUM(D30:D38)</f>
        <v>5221222</v>
      </c>
      <c r="E29" s="15">
        <f t="shared" si="7"/>
        <v>-26000.000000000044</v>
      </c>
      <c r="F29" s="15">
        <f t="shared" si="7"/>
        <v>5195222</v>
      </c>
      <c r="G29" s="15">
        <f t="shared" si="7"/>
        <v>5175641.3</v>
      </c>
      <c r="H29" s="15">
        <f t="shared" si="7"/>
        <v>4487044.17</v>
      </c>
      <c r="I29" s="15">
        <f t="shared" si="7"/>
        <v>19580.699999999983</v>
      </c>
    </row>
    <row r="30" spans="2:9" ht="12.75">
      <c r="B30" s="13" t="s">
        <v>31</v>
      </c>
      <c r="C30" s="11"/>
      <c r="D30" s="15">
        <v>893901</v>
      </c>
      <c r="E30" s="16">
        <v>-26632.15</v>
      </c>
      <c r="F30" s="15">
        <f aca="true" t="shared" si="8" ref="F30:F38">D30+E30</f>
        <v>867268.85</v>
      </c>
      <c r="G30" s="16">
        <v>867268.85</v>
      </c>
      <c r="H30" s="16">
        <v>867268.85</v>
      </c>
      <c r="I30" s="16">
        <f t="shared" si="6"/>
        <v>0</v>
      </c>
    </row>
    <row r="31" spans="2:9" ht="12.75">
      <c r="B31" s="13" t="s">
        <v>32</v>
      </c>
      <c r="C31" s="11"/>
      <c r="D31" s="15">
        <v>137750</v>
      </c>
      <c r="E31" s="16">
        <v>51064.34</v>
      </c>
      <c r="F31" s="15">
        <f t="shared" si="8"/>
        <v>188814.34</v>
      </c>
      <c r="G31" s="16">
        <v>188814.34</v>
      </c>
      <c r="H31" s="16">
        <v>188814.34</v>
      </c>
      <c r="I31" s="16">
        <f t="shared" si="6"/>
        <v>0</v>
      </c>
    </row>
    <row r="32" spans="2:9" ht="12.75">
      <c r="B32" s="13" t="s">
        <v>33</v>
      </c>
      <c r="C32" s="11"/>
      <c r="D32" s="15">
        <v>1012209</v>
      </c>
      <c r="E32" s="16">
        <v>-229185.47</v>
      </c>
      <c r="F32" s="15">
        <f t="shared" si="8"/>
        <v>783023.53</v>
      </c>
      <c r="G32" s="16">
        <v>783023.53</v>
      </c>
      <c r="H32" s="16">
        <v>760523.53</v>
      </c>
      <c r="I32" s="16">
        <f t="shared" si="6"/>
        <v>0</v>
      </c>
    </row>
    <row r="33" spans="2:9" ht="12.75">
      <c r="B33" s="13" t="s">
        <v>34</v>
      </c>
      <c r="C33" s="11"/>
      <c r="D33" s="15">
        <v>204929</v>
      </c>
      <c r="E33" s="16">
        <v>-100624.65</v>
      </c>
      <c r="F33" s="15">
        <f t="shared" si="8"/>
        <v>104304.35</v>
      </c>
      <c r="G33" s="16">
        <v>104304.35</v>
      </c>
      <c r="H33" s="16">
        <v>104304.35</v>
      </c>
      <c r="I33" s="16">
        <f t="shared" si="6"/>
        <v>0</v>
      </c>
    </row>
    <row r="34" spans="2:9" ht="12.75">
      <c r="B34" s="13" t="s">
        <v>35</v>
      </c>
      <c r="C34" s="11"/>
      <c r="D34" s="15">
        <v>455581</v>
      </c>
      <c r="E34" s="16">
        <v>-208878.35</v>
      </c>
      <c r="F34" s="15">
        <f t="shared" si="8"/>
        <v>246702.65</v>
      </c>
      <c r="G34" s="16">
        <v>241897.45</v>
      </c>
      <c r="H34" s="16">
        <v>133603.92</v>
      </c>
      <c r="I34" s="16">
        <f t="shared" si="6"/>
        <v>4805.1999999999825</v>
      </c>
    </row>
    <row r="35" spans="2:9" ht="12.75">
      <c r="B35" s="13" t="s">
        <v>36</v>
      </c>
      <c r="C35" s="11"/>
      <c r="D35" s="15">
        <v>133262</v>
      </c>
      <c r="E35" s="16">
        <v>109316.31</v>
      </c>
      <c r="F35" s="15">
        <f t="shared" si="8"/>
        <v>242578.31</v>
      </c>
      <c r="G35" s="16">
        <v>242578.31</v>
      </c>
      <c r="H35" s="16">
        <v>57869.71</v>
      </c>
      <c r="I35" s="16">
        <f t="shared" si="6"/>
        <v>0</v>
      </c>
    </row>
    <row r="36" spans="2:9" ht="12.75">
      <c r="B36" s="13" t="s">
        <v>37</v>
      </c>
      <c r="C36" s="11"/>
      <c r="D36" s="15">
        <v>19978</v>
      </c>
      <c r="E36" s="16">
        <v>-1145.08</v>
      </c>
      <c r="F36" s="15">
        <f t="shared" si="8"/>
        <v>18832.92</v>
      </c>
      <c r="G36" s="16">
        <v>17992.42</v>
      </c>
      <c r="H36" s="16">
        <v>17992.42</v>
      </c>
      <c r="I36" s="16">
        <f t="shared" si="6"/>
        <v>840.5</v>
      </c>
    </row>
    <row r="37" spans="2:9" ht="12.75">
      <c r="B37" s="13" t="s">
        <v>38</v>
      </c>
      <c r="C37" s="11"/>
      <c r="D37" s="15">
        <v>73050</v>
      </c>
      <c r="E37" s="16">
        <v>328074.88</v>
      </c>
      <c r="F37" s="15">
        <f t="shared" si="8"/>
        <v>401124.88</v>
      </c>
      <c r="G37" s="16">
        <v>401124.88</v>
      </c>
      <c r="H37" s="16">
        <v>401124.88</v>
      </c>
      <c r="I37" s="16">
        <f t="shared" si="6"/>
        <v>0</v>
      </c>
    </row>
    <row r="38" spans="2:9" ht="12.75">
      <c r="B38" s="13" t="s">
        <v>39</v>
      </c>
      <c r="C38" s="11"/>
      <c r="D38" s="15">
        <v>2290562</v>
      </c>
      <c r="E38" s="16">
        <v>52010.17</v>
      </c>
      <c r="F38" s="15">
        <f t="shared" si="8"/>
        <v>2342572.17</v>
      </c>
      <c r="G38" s="16">
        <v>2328637.17</v>
      </c>
      <c r="H38" s="16">
        <v>1955542.17</v>
      </c>
      <c r="I38" s="16">
        <f t="shared" si="6"/>
        <v>13935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5376872</v>
      </c>
      <c r="E63" s="15">
        <f>SUM(E64:E71)</f>
        <v>-5276105.05</v>
      </c>
      <c r="F63" s="15">
        <f>F64+F65+F66+F67+F68+F70+F71</f>
        <v>100766.95000000019</v>
      </c>
      <c r="G63" s="15">
        <f>SUM(G64:G71)</f>
        <v>0</v>
      </c>
      <c r="H63" s="15">
        <f>SUM(H64:H71)</f>
        <v>0</v>
      </c>
      <c r="I63" s="16">
        <f t="shared" si="6"/>
        <v>100766.95000000019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5376872</v>
      </c>
      <c r="E71" s="16">
        <v>-5276105.05</v>
      </c>
      <c r="F71" s="15">
        <f t="shared" si="10"/>
        <v>100766.95000000019</v>
      </c>
      <c r="G71" s="16">
        <v>0</v>
      </c>
      <c r="H71" s="16">
        <v>0</v>
      </c>
      <c r="I71" s="16">
        <f t="shared" si="6"/>
        <v>100766.95000000019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29914862</v>
      </c>
      <c r="E85" s="21">
        <f>E86+E104+E94+E114+E124+E134+E138+E147+E151</f>
        <v>3408480.01</v>
      </c>
      <c r="F85" s="21">
        <f t="shared" si="12"/>
        <v>33323342.01</v>
      </c>
      <c r="G85" s="21">
        <f>G86+G104+G94+G114+G124+G134+G138+G147+G151</f>
        <v>31846127.779999994</v>
      </c>
      <c r="H85" s="21">
        <f>H86+H104+H94+H114+H124+H134+H138+H147+H151</f>
        <v>31001811.009999994</v>
      </c>
      <c r="I85" s="21">
        <f t="shared" si="12"/>
        <v>1477214.2300000053</v>
      </c>
    </row>
    <row r="86" spans="2:9" ht="12.75">
      <c r="B86" s="3" t="s">
        <v>12</v>
      </c>
      <c r="C86" s="9"/>
      <c r="D86" s="15">
        <f>SUM(D87:D93)</f>
        <v>27222678</v>
      </c>
      <c r="E86" s="15">
        <f>SUM(E87:E93)</f>
        <v>2397497</v>
      </c>
      <c r="F86" s="15">
        <f>SUM(F87:F93)</f>
        <v>29620175</v>
      </c>
      <c r="G86" s="15">
        <f>SUM(G87:G93)</f>
        <v>28398368.169999994</v>
      </c>
      <c r="H86" s="15">
        <f>SUM(H87:H93)</f>
        <v>28398368.169999994</v>
      </c>
      <c r="I86" s="16">
        <f aca="true" t="shared" si="13" ref="I86:I149">F86-G86</f>
        <v>1221806.8300000057</v>
      </c>
    </row>
    <row r="87" spans="2:9" ht="12.75">
      <c r="B87" s="13" t="s">
        <v>13</v>
      </c>
      <c r="C87" s="11"/>
      <c r="D87" s="15">
        <v>18551190</v>
      </c>
      <c r="E87" s="16">
        <v>1434495.04</v>
      </c>
      <c r="F87" s="15">
        <f aca="true" t="shared" si="14" ref="F87:F103">D87+E87</f>
        <v>19985685.04</v>
      </c>
      <c r="G87" s="16">
        <v>19507450.08</v>
      </c>
      <c r="H87" s="16">
        <v>19507450.08</v>
      </c>
      <c r="I87" s="16">
        <f t="shared" si="13"/>
        <v>478234.9600000009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3103804</v>
      </c>
      <c r="E89" s="16">
        <v>222836.66</v>
      </c>
      <c r="F89" s="15">
        <f t="shared" si="14"/>
        <v>3326640.66</v>
      </c>
      <c r="G89" s="16">
        <v>3272872.9</v>
      </c>
      <c r="H89" s="16">
        <v>3272872.9</v>
      </c>
      <c r="I89" s="16">
        <f t="shared" si="13"/>
        <v>53767.76000000024</v>
      </c>
    </row>
    <row r="90" spans="2:9" ht="12.75">
      <c r="B90" s="13" t="s">
        <v>16</v>
      </c>
      <c r="C90" s="11"/>
      <c r="D90" s="15">
        <v>3456512</v>
      </c>
      <c r="E90" s="16">
        <v>707170</v>
      </c>
      <c r="F90" s="15">
        <f t="shared" si="14"/>
        <v>4163682</v>
      </c>
      <c r="G90" s="16">
        <v>3589259.79</v>
      </c>
      <c r="H90" s="16">
        <v>3589259.79</v>
      </c>
      <c r="I90" s="16">
        <f t="shared" si="13"/>
        <v>574422.21</v>
      </c>
    </row>
    <row r="91" spans="2:9" ht="12.75">
      <c r="B91" s="13" t="s">
        <v>17</v>
      </c>
      <c r="C91" s="11"/>
      <c r="D91" s="15">
        <v>2111172</v>
      </c>
      <c r="E91" s="16">
        <v>32995.3</v>
      </c>
      <c r="F91" s="15">
        <f t="shared" si="14"/>
        <v>2144167.3</v>
      </c>
      <c r="G91" s="16">
        <v>2028785.4</v>
      </c>
      <c r="H91" s="16">
        <v>2028785.4</v>
      </c>
      <c r="I91" s="16">
        <f t="shared" si="13"/>
        <v>115381.8999999999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496402</v>
      </c>
      <c r="E94" s="15">
        <f>SUM(E95:E103)</f>
        <v>648241</v>
      </c>
      <c r="F94" s="15">
        <f>SUM(F95:F103)</f>
        <v>1144643</v>
      </c>
      <c r="G94" s="15">
        <f>SUM(G95:G103)</f>
        <v>1142818.3199999998</v>
      </c>
      <c r="H94" s="15">
        <f>SUM(H95:H103)</f>
        <v>348711.68</v>
      </c>
      <c r="I94" s="16">
        <f t="shared" si="13"/>
        <v>1824.6800000001676</v>
      </c>
    </row>
    <row r="95" spans="2:9" ht="12.75">
      <c r="B95" s="13" t="s">
        <v>21</v>
      </c>
      <c r="C95" s="11"/>
      <c r="D95" s="15">
        <v>86050</v>
      </c>
      <c r="E95" s="16">
        <v>353934.07</v>
      </c>
      <c r="F95" s="15">
        <f t="shared" si="14"/>
        <v>439984.07</v>
      </c>
      <c r="G95" s="16">
        <v>439984.04</v>
      </c>
      <c r="H95" s="16">
        <v>52322.3</v>
      </c>
      <c r="I95" s="16">
        <f t="shared" si="13"/>
        <v>0.030000000027939677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4200</v>
      </c>
      <c r="E97" s="16">
        <v>-4200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152800</v>
      </c>
      <c r="E98" s="16">
        <v>28729.3</v>
      </c>
      <c r="F98" s="15">
        <f t="shared" si="14"/>
        <v>181529.3</v>
      </c>
      <c r="G98" s="16">
        <v>181529.27</v>
      </c>
      <c r="H98" s="16">
        <v>21976.02</v>
      </c>
      <c r="I98" s="16">
        <f t="shared" si="13"/>
        <v>0.029999999998835847</v>
      </c>
    </row>
    <row r="99" spans="2:9" ht="12.75">
      <c r="B99" s="13" t="s">
        <v>25</v>
      </c>
      <c r="C99" s="11"/>
      <c r="D99" s="15">
        <v>74475</v>
      </c>
      <c r="E99" s="16">
        <v>-12409.86</v>
      </c>
      <c r="F99" s="15">
        <f t="shared" si="14"/>
        <v>62065.14</v>
      </c>
      <c r="G99" s="16">
        <v>61666.08</v>
      </c>
      <c r="H99" s="16">
        <v>712.98</v>
      </c>
      <c r="I99" s="16">
        <f t="shared" si="13"/>
        <v>399.0599999999977</v>
      </c>
    </row>
    <row r="100" spans="2:9" ht="12.75">
      <c r="B100" s="13" t="s">
        <v>26</v>
      </c>
      <c r="C100" s="11"/>
      <c r="D100" s="15">
        <v>46006</v>
      </c>
      <c r="E100" s="16">
        <v>224835.24</v>
      </c>
      <c r="F100" s="15">
        <f t="shared" si="14"/>
        <v>270841.24</v>
      </c>
      <c r="G100" s="16">
        <v>270621.49</v>
      </c>
      <c r="H100" s="16">
        <v>270621.49</v>
      </c>
      <c r="I100" s="16">
        <f t="shared" si="13"/>
        <v>219.75</v>
      </c>
    </row>
    <row r="101" spans="2:9" ht="12.75">
      <c r="B101" s="13" t="s">
        <v>27</v>
      </c>
      <c r="C101" s="11"/>
      <c r="D101" s="15">
        <v>27000</v>
      </c>
      <c r="E101" s="16">
        <v>68943.35</v>
      </c>
      <c r="F101" s="15">
        <f t="shared" si="14"/>
        <v>95943.35</v>
      </c>
      <c r="G101" s="16">
        <v>95548.43</v>
      </c>
      <c r="H101" s="16">
        <v>3016.39</v>
      </c>
      <c r="I101" s="16">
        <f t="shared" si="13"/>
        <v>394.9200000000128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105871</v>
      </c>
      <c r="E103" s="16">
        <v>-11591.1</v>
      </c>
      <c r="F103" s="15">
        <f t="shared" si="14"/>
        <v>94279.9</v>
      </c>
      <c r="G103" s="16">
        <v>93469.01</v>
      </c>
      <c r="H103" s="16">
        <v>62.5</v>
      </c>
      <c r="I103" s="16">
        <f t="shared" si="13"/>
        <v>810.8899999999994</v>
      </c>
    </row>
    <row r="104" spans="2:9" ht="12.75">
      <c r="B104" s="3" t="s">
        <v>30</v>
      </c>
      <c r="C104" s="9"/>
      <c r="D104" s="15">
        <f>SUM(D105:D113)</f>
        <v>2195782</v>
      </c>
      <c r="E104" s="15">
        <f>SUM(E105:E113)</f>
        <v>110000</v>
      </c>
      <c r="F104" s="15">
        <f>SUM(F105:F113)</f>
        <v>2305781.9999999995</v>
      </c>
      <c r="G104" s="15">
        <f>SUM(G105:G113)</f>
        <v>2304941.29</v>
      </c>
      <c r="H104" s="15">
        <f>SUM(H105:H113)</f>
        <v>2254731.16</v>
      </c>
      <c r="I104" s="16">
        <f t="shared" si="13"/>
        <v>840.7099999994971</v>
      </c>
    </row>
    <row r="105" spans="2:9" ht="12.75">
      <c r="B105" s="13" t="s">
        <v>31</v>
      </c>
      <c r="C105" s="11"/>
      <c r="D105" s="15">
        <v>793901</v>
      </c>
      <c r="E105" s="16">
        <v>73367.86</v>
      </c>
      <c r="F105" s="16">
        <f>D105+E105</f>
        <v>867268.86</v>
      </c>
      <c r="G105" s="16">
        <v>867268.79</v>
      </c>
      <c r="H105" s="16">
        <v>867268.79</v>
      </c>
      <c r="I105" s="16">
        <f t="shared" si="13"/>
        <v>0.06999999994877726</v>
      </c>
    </row>
    <row r="106" spans="2:9" ht="12.75">
      <c r="B106" s="13" t="s">
        <v>32</v>
      </c>
      <c r="C106" s="11"/>
      <c r="D106" s="15">
        <v>137750</v>
      </c>
      <c r="E106" s="16">
        <v>14524.33</v>
      </c>
      <c r="F106" s="16">
        <f aca="true" t="shared" si="15" ref="F106:F113">D106+E106</f>
        <v>152274.33</v>
      </c>
      <c r="G106" s="16">
        <v>152274.33</v>
      </c>
      <c r="H106" s="16">
        <v>152274.33</v>
      </c>
      <c r="I106" s="16">
        <f t="shared" si="13"/>
        <v>0</v>
      </c>
    </row>
    <row r="107" spans="2:9" ht="12.75">
      <c r="B107" s="13" t="s">
        <v>33</v>
      </c>
      <c r="C107" s="11"/>
      <c r="D107" s="15">
        <v>694709</v>
      </c>
      <c r="E107" s="16">
        <v>9874.53</v>
      </c>
      <c r="F107" s="16">
        <f t="shared" si="15"/>
        <v>704583.53</v>
      </c>
      <c r="G107" s="16">
        <v>704583.53</v>
      </c>
      <c r="H107" s="16">
        <v>682083.53</v>
      </c>
      <c r="I107" s="16">
        <f t="shared" si="13"/>
        <v>0</v>
      </c>
    </row>
    <row r="108" spans="2:9" ht="12.75">
      <c r="B108" s="13" t="s">
        <v>34</v>
      </c>
      <c r="C108" s="11"/>
      <c r="D108" s="15">
        <v>204929</v>
      </c>
      <c r="E108" s="16">
        <v>-100624.63</v>
      </c>
      <c r="F108" s="16">
        <f t="shared" si="15"/>
        <v>104304.37</v>
      </c>
      <c r="G108" s="16">
        <v>104304.35</v>
      </c>
      <c r="H108" s="16">
        <v>104304.35</v>
      </c>
      <c r="I108" s="16">
        <f t="shared" si="13"/>
        <v>0.01999999998952262</v>
      </c>
    </row>
    <row r="109" spans="2:9" ht="12.75">
      <c r="B109" s="13" t="s">
        <v>35</v>
      </c>
      <c r="C109" s="11"/>
      <c r="D109" s="15">
        <v>169858</v>
      </c>
      <c r="E109" s="16">
        <v>-62970.93</v>
      </c>
      <c r="F109" s="16">
        <f t="shared" si="15"/>
        <v>106887.07</v>
      </c>
      <c r="G109" s="16">
        <v>106887.03</v>
      </c>
      <c r="H109" s="16">
        <v>96778.1</v>
      </c>
      <c r="I109" s="16">
        <f t="shared" si="13"/>
        <v>0.04000000000814907</v>
      </c>
    </row>
    <row r="110" spans="2:9" ht="12.75">
      <c r="B110" s="13" t="s">
        <v>36</v>
      </c>
      <c r="C110" s="11"/>
      <c r="D110" s="15">
        <v>86262</v>
      </c>
      <c r="E110" s="16">
        <v>-10791.11</v>
      </c>
      <c r="F110" s="16">
        <f t="shared" si="15"/>
        <v>75470.89</v>
      </c>
      <c r="G110" s="16">
        <v>75470.89</v>
      </c>
      <c r="H110" s="16">
        <v>57869.69</v>
      </c>
      <c r="I110" s="16">
        <f t="shared" si="13"/>
        <v>0</v>
      </c>
    </row>
    <row r="111" spans="2:9" ht="12.75">
      <c r="B111" s="13" t="s">
        <v>37</v>
      </c>
      <c r="C111" s="11"/>
      <c r="D111" s="15">
        <v>19978</v>
      </c>
      <c r="E111" s="16">
        <v>-1145.05</v>
      </c>
      <c r="F111" s="16">
        <f t="shared" si="15"/>
        <v>18832.95</v>
      </c>
      <c r="G111" s="16">
        <v>17992.37</v>
      </c>
      <c r="H111" s="16">
        <v>17992.37</v>
      </c>
      <c r="I111" s="16">
        <f t="shared" si="13"/>
        <v>840.5800000000017</v>
      </c>
    </row>
    <row r="112" spans="2:9" ht="12.75">
      <c r="B112" s="13" t="s">
        <v>38</v>
      </c>
      <c r="C112" s="11"/>
      <c r="D112" s="15">
        <v>35050</v>
      </c>
      <c r="E112" s="16">
        <v>149071.04</v>
      </c>
      <c r="F112" s="16">
        <f t="shared" si="15"/>
        <v>184121.04</v>
      </c>
      <c r="G112" s="16">
        <v>184121.04</v>
      </c>
      <c r="H112" s="16">
        <v>184121.04</v>
      </c>
      <c r="I112" s="16">
        <f t="shared" si="13"/>
        <v>0</v>
      </c>
    </row>
    <row r="113" spans="2:9" ht="12.75">
      <c r="B113" s="13" t="s">
        <v>39</v>
      </c>
      <c r="C113" s="11"/>
      <c r="D113" s="15">
        <v>53345</v>
      </c>
      <c r="E113" s="16">
        <v>38693.96</v>
      </c>
      <c r="F113" s="16">
        <f t="shared" si="15"/>
        <v>92038.95999999999</v>
      </c>
      <c r="G113" s="16">
        <v>92038.96</v>
      </c>
      <c r="H113" s="16">
        <v>92038.96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252742.01</v>
      </c>
      <c r="F138" s="15">
        <f>F139+F140+F141+F142+F143+F145+F146</f>
        <v>252742.01</v>
      </c>
      <c r="G138" s="15">
        <f>SUM(G139:G146)</f>
        <v>0</v>
      </c>
      <c r="H138" s="15">
        <f>SUM(H139:H146)</f>
        <v>0</v>
      </c>
      <c r="I138" s="16">
        <f t="shared" si="13"/>
        <v>252742.01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252742.01</v>
      </c>
      <c r="F146" s="16">
        <f t="shared" si="18"/>
        <v>252742.01</v>
      </c>
      <c r="G146" s="16">
        <v>0</v>
      </c>
      <c r="H146" s="16">
        <v>0</v>
      </c>
      <c r="I146" s="16">
        <f t="shared" si="13"/>
        <v>252742.01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72001676</v>
      </c>
      <c r="E160" s="14">
        <f t="shared" si="21"/>
        <v>489417.95999999996</v>
      </c>
      <c r="F160" s="14">
        <f t="shared" si="21"/>
        <v>72491093.96000001</v>
      </c>
      <c r="G160" s="14">
        <f t="shared" si="21"/>
        <v>69631779.78</v>
      </c>
      <c r="H160" s="14">
        <f t="shared" si="21"/>
        <v>67217011.92</v>
      </c>
      <c r="I160" s="14">
        <f t="shared" si="21"/>
        <v>2859314.1800000058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2016-12-20T19:53:14Z</cp:lastPrinted>
  <dcterms:created xsi:type="dcterms:W3CDTF">2016-10-11T20:25:15Z</dcterms:created>
  <dcterms:modified xsi:type="dcterms:W3CDTF">2024-01-23T22:16:14Z</dcterms:modified>
  <cp:category/>
  <cp:version/>
  <cp:contentType/>
  <cp:contentStatus/>
</cp:coreProperties>
</file>